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8" i="1" l="1"/>
  <c r="I138" i="1"/>
  <c r="H138" i="1"/>
  <c r="G138" i="1"/>
  <c r="L138" i="1"/>
  <c r="L195" i="1" l="1"/>
  <c r="L185" i="1"/>
  <c r="L176" i="1"/>
  <c r="L166" i="1"/>
  <c r="L157" i="1"/>
  <c r="L14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6" i="1" l="1"/>
  <c r="L177" i="1"/>
  <c r="J177" i="1"/>
  <c r="L119" i="1"/>
  <c r="G119" i="1"/>
  <c r="L158" i="1"/>
  <c r="H158" i="1"/>
  <c r="H119" i="1"/>
  <c r="L24" i="1"/>
  <c r="L100" i="1"/>
  <c r="F100" i="1"/>
  <c r="F81" i="1"/>
  <c r="I81" i="1"/>
  <c r="L81" i="1"/>
  <c r="G62" i="1"/>
  <c r="G177" i="1"/>
  <c r="I196" i="1"/>
  <c r="L196" i="1"/>
  <c r="J43" i="1"/>
  <c r="H100" i="1"/>
  <c r="L62" i="1"/>
  <c r="H81" i="1"/>
  <c r="I100" i="1"/>
  <c r="L139" i="1"/>
  <c r="G43" i="1"/>
  <c r="I62" i="1"/>
  <c r="J62" i="1"/>
  <c r="G196" i="1"/>
  <c r="L43" i="1"/>
  <c r="I119" i="1"/>
  <c r="H177" i="1"/>
  <c r="J196" i="1"/>
  <c r="F43" i="1"/>
  <c r="H62" i="1"/>
  <c r="J81" i="1"/>
  <c r="J119" i="1"/>
  <c r="G158" i="1"/>
  <c r="I177" i="1"/>
  <c r="H43" i="1"/>
  <c r="I158" i="1"/>
  <c r="I43" i="1"/>
  <c r="G100" i="1"/>
  <c r="J158" i="1"/>
  <c r="F62" i="1"/>
  <c r="G81" i="1"/>
  <c r="J100" i="1"/>
  <c r="J139" i="1"/>
  <c r="I139" i="1"/>
  <c r="H139" i="1"/>
  <c r="G139" i="1"/>
  <c r="F119" i="1"/>
  <c r="F139" i="1"/>
  <c r="F158" i="1"/>
  <c r="F177" i="1"/>
  <c r="F196" i="1"/>
  <c r="I24" i="1"/>
  <c r="F24" i="1"/>
  <c r="J24" i="1"/>
  <c r="H24" i="1"/>
  <c r="G24" i="1"/>
  <c r="L197" i="1" l="1"/>
  <c r="F197" i="1"/>
  <c r="G197" i="1"/>
  <c r="I197" i="1"/>
  <c r="H197" i="1"/>
  <c r="J197" i="1"/>
</calcChain>
</file>

<file path=xl/sharedStrings.xml><?xml version="1.0" encoding="utf-8"?>
<sst xmlns="http://schemas.openxmlformats.org/spreadsheetml/2006/main" count="378" uniqueCount="143">
  <si>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</si>
  <si>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</si>
  <si>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</si>
  <si>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</si>
  <si>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</si>
  <si>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</si>
  <si>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</si>
  <si>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</si>
  <si>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</si>
  <si>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</si>
  <si>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</si>
  <si>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</si>
  <si>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</si>
  <si>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</si>
  <si>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</si>
  <si>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</si>
  <si>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</si>
  <si>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</si>
  <si>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</si>
  <si>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</si>
  <si>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</si>
  <si>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</si>
  <si>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</si>
  <si>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</si>
  <si>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</si>
  <si>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</si>
  <si>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</si>
  <si>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</si>
  <si>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</si>
  <si>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</si>
  <si>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</si>
  <si>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</si>
  <si>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</si>
  <si>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</si>
  <si>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</si>
  <si>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</si>
  <si>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</si>
  <si>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</si>
  <si>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</si>
  <si>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</si>
  <si>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пшеничный</t>
  </si>
  <si>
    <t>ПР</t>
  </si>
  <si>
    <t>макароны отварные</t>
  </si>
  <si>
    <t>54-1г-2020</t>
  </si>
  <si>
    <t>мясо запеченное куриное</t>
  </si>
  <si>
    <t>фрукт</t>
  </si>
  <si>
    <t>яблоко</t>
  </si>
  <si>
    <t>овощи порционные</t>
  </si>
  <si>
    <t>54-3з-2020</t>
  </si>
  <si>
    <t>рассольник Ленинградский</t>
  </si>
  <si>
    <t>54-3с-2020</t>
  </si>
  <si>
    <t>бефстроганов</t>
  </si>
  <si>
    <t>каша ячневая рассыпчатая</t>
  </si>
  <si>
    <t>апельсиновый</t>
  </si>
  <si>
    <t>ржано-пшеничный</t>
  </si>
  <si>
    <t>каша молочная геркулесовая</t>
  </si>
  <si>
    <t>54-9к-2020</t>
  </si>
  <si>
    <t>чай с лимоном и сахаром</t>
  </si>
  <si>
    <t>54-3гн-2020</t>
  </si>
  <si>
    <t>батон</t>
  </si>
  <si>
    <t>гастрономия</t>
  </si>
  <si>
    <t>сыр порционный</t>
  </si>
  <si>
    <t>54-4з-2020</t>
  </si>
  <si>
    <t>борщ с капустой и картофелем со сметаной</t>
  </si>
  <si>
    <t>54-2с-2020</t>
  </si>
  <si>
    <t>плов из курицы</t>
  </si>
  <si>
    <t>сок</t>
  </si>
  <si>
    <t xml:space="preserve">запеканка творожная </t>
  </si>
  <si>
    <t>сгущенное молоко</t>
  </si>
  <si>
    <t>какао с молоком</t>
  </si>
  <si>
    <t>54-21ги-2020</t>
  </si>
  <si>
    <t>салат из сезонных овощей</t>
  </si>
  <si>
    <t>суп картофельный с горохом</t>
  </si>
  <si>
    <t>54-8с-2020</t>
  </si>
  <si>
    <t>рыба запеченая в сметанном соусе</t>
  </si>
  <si>
    <t>54-9р-2020</t>
  </si>
  <si>
    <t>картофельное пюре</t>
  </si>
  <si>
    <t>компот из сухофруктов</t>
  </si>
  <si>
    <t>куриная грудка тушеная с овощами</t>
  </si>
  <si>
    <t>каша гречневая</t>
  </si>
  <si>
    <t>сезонный</t>
  </si>
  <si>
    <t>54-1с-2020</t>
  </si>
  <si>
    <t>щи со свежей капусты со сметаной</t>
  </si>
  <si>
    <t>жаркое по-домашнему</t>
  </si>
  <si>
    <t>54-9м-2020</t>
  </si>
  <si>
    <t>лимонный</t>
  </si>
  <si>
    <t>каша полевая</t>
  </si>
  <si>
    <t>54-3ги-2020</t>
  </si>
  <si>
    <t>салат из овощей</t>
  </si>
  <si>
    <t>54-13з-2020</t>
  </si>
  <si>
    <t>суп с рыбными консервами</t>
  </si>
  <si>
    <t>54-12с-2020</t>
  </si>
  <si>
    <t>биточек мясной</t>
  </si>
  <si>
    <t>54-5м-2020</t>
  </si>
  <si>
    <t>каша рисовая</t>
  </si>
  <si>
    <t>54-6г-2020</t>
  </si>
  <si>
    <t>компот из яблок</t>
  </si>
  <si>
    <t>макароны отварные с сыром</t>
  </si>
  <si>
    <t>54-3г-2020</t>
  </si>
  <si>
    <t>булка</t>
  </si>
  <si>
    <t>фрукт сезонный</t>
  </si>
  <si>
    <t>овощи сезонные</t>
  </si>
  <si>
    <t>54-20з-2020</t>
  </si>
  <si>
    <t>суп картофельный с рисом</t>
  </si>
  <si>
    <t>54-4г-2020</t>
  </si>
  <si>
    <t>каша молочная с манной крупой</t>
  </si>
  <si>
    <t>54-2гн-2020</t>
  </si>
  <si>
    <t>рыба запеченная в сметанном соусе</t>
  </si>
  <si>
    <t>картофель отварной</t>
  </si>
  <si>
    <t>кисель</t>
  </si>
  <si>
    <t>оладьи с джемом</t>
  </si>
  <si>
    <t>йогурт</t>
  </si>
  <si>
    <t>суп картофельный с фасолью</t>
  </si>
  <si>
    <t>54-9с-2020</t>
  </si>
  <si>
    <t>мясо запеченое куриное</t>
  </si>
  <si>
    <t>54-1хн-2020</t>
  </si>
  <si>
    <t>печень по строгановски</t>
  </si>
  <si>
    <t>54-18м-2020</t>
  </si>
  <si>
    <t>гуляш</t>
  </si>
  <si>
    <t>овощи порционные сезонные</t>
  </si>
  <si>
    <t>54-1м-2020</t>
  </si>
  <si>
    <t>54-12м-2020</t>
  </si>
  <si>
    <t>54-7хн-2020</t>
  </si>
  <si>
    <t>54-11г-2020</t>
  </si>
  <si>
    <t>54-7к-2020</t>
  </si>
  <si>
    <t>54-1з-2020</t>
  </si>
  <si>
    <t>кефир</t>
  </si>
  <si>
    <t>Директор</t>
  </si>
  <si>
    <t>Милова Н.П.</t>
  </si>
  <si>
    <t>щи из свежей капусты со сметаной</t>
  </si>
  <si>
    <t>тефтели мясные</t>
  </si>
  <si>
    <t>54-5з-2020</t>
  </si>
  <si>
    <t>54-1т-2020</t>
  </si>
  <si>
    <t>54-8м-2020</t>
  </si>
  <si>
    <t>икра овощная</t>
  </si>
  <si>
    <t>54-21з-2020</t>
  </si>
  <si>
    <t>суп с макаронными изделиями</t>
  </si>
  <si>
    <t>54-7с-2020</t>
  </si>
  <si>
    <t>54-12г-2020</t>
  </si>
  <si>
    <t>54-4м-2020</t>
  </si>
  <si>
    <t>котлета мясная</t>
  </si>
  <si>
    <t>каша пшенная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</si>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</sst>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5" sqref="K19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3.33203125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127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128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6.48</v>
      </c>
      <c r="H6" s="40">
        <v>5.88</v>
      </c>
      <c r="I6" s="40">
        <v>39.36</v>
      </c>
      <c r="J6" s="40">
        <v>236.16</v>
      </c>
      <c r="K6" s="41" t="s">
        <v>43</v>
      </c>
      <c r="L6" s="40">
        <v>9.39</v>
      </c>
    </row>
    <row r="7" spans="1:12" ht="14.4" x14ac:dyDescent="0.3">
      <c r="A7" s="23"/>
      <c r="B7" s="15"/>
      <c r="C7" s="11"/>
      <c r="D7" s="6"/>
      <c r="E7" s="42" t="s">
        <v>44</v>
      </c>
      <c r="F7" s="43">
        <v>70</v>
      </c>
      <c r="G7" s="43">
        <v>19.7</v>
      </c>
      <c r="H7" s="43">
        <v>18</v>
      </c>
      <c r="I7" s="43">
        <v>7.0000000000000007E-2</v>
      </c>
      <c r="J7" s="43">
        <v>249.12</v>
      </c>
      <c r="K7" s="44">
        <v>110</v>
      </c>
      <c r="L7" s="43">
        <v>22.91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 t="s">
        <v>106</v>
      </c>
      <c r="L8" s="43">
        <v>2.2000000000000002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3.37</v>
      </c>
      <c r="H9" s="43">
        <v>0.41</v>
      </c>
      <c r="I9" s="43">
        <v>25.02</v>
      </c>
      <c r="J9" s="43">
        <v>117.33</v>
      </c>
      <c r="K9" s="44" t="s">
        <v>41</v>
      </c>
      <c r="L9" s="43">
        <v>2.5</v>
      </c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200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41</v>
      </c>
      <c r="L10" s="43">
        <v>26.27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30.15</v>
      </c>
      <c r="H13" s="19">
        <f t="shared" si="0"/>
        <v>24.689999999999998</v>
      </c>
      <c r="I13" s="19">
        <f t="shared" si="0"/>
        <v>88.25</v>
      </c>
      <c r="J13" s="19">
        <f t="shared" si="0"/>
        <v>675.01</v>
      </c>
      <c r="K13" s="25"/>
      <c r="L13" s="19">
        <f t="shared" ref="L13" si="1">SUM(L6:L12)</f>
        <v>63.269999999999996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80</v>
      </c>
      <c r="G14" s="43">
        <v>0.93</v>
      </c>
      <c r="H14" s="43">
        <v>0.13</v>
      </c>
      <c r="I14" s="43">
        <v>3.07</v>
      </c>
      <c r="J14" s="43">
        <v>17.07</v>
      </c>
      <c r="K14" s="44" t="s">
        <v>48</v>
      </c>
      <c r="L14" s="43">
        <v>10.3</v>
      </c>
    </row>
    <row r="15" spans="1:12" ht="14.4" x14ac:dyDescent="0.3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5.92</v>
      </c>
      <c r="H15" s="43">
        <v>7.25</v>
      </c>
      <c r="I15" s="43">
        <v>17.2</v>
      </c>
      <c r="J15" s="43">
        <v>156.9</v>
      </c>
      <c r="K15" s="44" t="s">
        <v>50</v>
      </c>
      <c r="L15" s="43">
        <v>17.02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70</v>
      </c>
      <c r="G16" s="43">
        <v>23.38</v>
      </c>
      <c r="H16" s="43">
        <v>15.82</v>
      </c>
      <c r="I16" s="43">
        <v>8.26</v>
      </c>
      <c r="J16" s="43">
        <v>270.2</v>
      </c>
      <c r="K16" s="44" t="s">
        <v>120</v>
      </c>
      <c r="L16" s="43">
        <v>30.33</v>
      </c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4.2</v>
      </c>
      <c r="H17" s="43">
        <v>0.6</v>
      </c>
      <c r="I17" s="43">
        <v>28.32</v>
      </c>
      <c r="J17" s="43">
        <v>215</v>
      </c>
      <c r="K17" s="44">
        <v>177</v>
      </c>
      <c r="L17" s="43">
        <v>7.66</v>
      </c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0.2</v>
      </c>
      <c r="H18" s="43">
        <v>0</v>
      </c>
      <c r="I18" s="43">
        <v>19.8</v>
      </c>
      <c r="J18" s="43">
        <v>77</v>
      </c>
      <c r="K18" s="44">
        <v>295</v>
      </c>
      <c r="L18" s="43">
        <v>3.41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54</v>
      </c>
      <c r="F20" s="43">
        <v>70</v>
      </c>
      <c r="G20" s="43">
        <v>5.4</v>
      </c>
      <c r="H20" s="43">
        <v>0.66</v>
      </c>
      <c r="I20" s="43">
        <v>40.04</v>
      </c>
      <c r="J20" s="43">
        <v>187.36</v>
      </c>
      <c r="K20" s="44" t="s">
        <v>41</v>
      </c>
      <c r="L20" s="43">
        <v>2.2799999999999998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40.03</v>
      </c>
      <c r="H23" s="19">
        <f t="shared" si="2"/>
        <v>24.46</v>
      </c>
      <c r="I23" s="19">
        <f t="shared" si="2"/>
        <v>116.69</v>
      </c>
      <c r="J23" s="19">
        <f t="shared" si="2"/>
        <v>923.53</v>
      </c>
      <c r="K23" s="25"/>
      <c r="L23" s="19">
        <f t="shared" ref="L23" si="3">SUM(L14:L22)</f>
        <v>71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1440</v>
      </c>
      <c r="G24" s="32">
        <f t="shared" ref="G24:J24" si="4">G13+G23</f>
        <v>70.180000000000007</v>
      </c>
      <c r="H24" s="32">
        <f t="shared" si="4"/>
        <v>49.15</v>
      </c>
      <c r="I24" s="32">
        <f t="shared" si="4"/>
        <v>204.94</v>
      </c>
      <c r="J24" s="32">
        <f t="shared" si="4"/>
        <v>1598.54</v>
      </c>
      <c r="K24" s="32"/>
      <c r="L24" s="32">
        <f t="shared" ref="L24" si="5">L13+L23</f>
        <v>134.26999999999998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7.74</v>
      </c>
      <c r="H25" s="40">
        <v>10.17</v>
      </c>
      <c r="I25" s="40">
        <v>30.87</v>
      </c>
      <c r="J25" s="40">
        <v>245.61</v>
      </c>
      <c r="K25" s="41" t="s">
        <v>56</v>
      </c>
      <c r="L25" s="40">
        <v>16.91</v>
      </c>
    </row>
    <row r="26" spans="1:12" ht="14.4" x14ac:dyDescent="0.3">
      <c r="A26" s="14"/>
      <c r="B26" s="15"/>
      <c r="C26" s="11"/>
      <c r="D26" s="6" t="s">
        <v>60</v>
      </c>
      <c r="E26" s="42" t="s">
        <v>61</v>
      </c>
      <c r="F26" s="43">
        <v>30</v>
      </c>
      <c r="G26" s="43">
        <v>52</v>
      </c>
      <c r="H26" s="43">
        <v>13.3</v>
      </c>
      <c r="I26" s="43">
        <v>0</v>
      </c>
      <c r="J26" s="43">
        <v>171.7</v>
      </c>
      <c r="K26" s="44" t="s">
        <v>125</v>
      </c>
      <c r="L26" s="43">
        <v>17.7</v>
      </c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44" t="s">
        <v>58</v>
      </c>
      <c r="L27" s="43">
        <v>3.6</v>
      </c>
    </row>
    <row r="28" spans="1:12" ht="14.4" x14ac:dyDescent="0.3">
      <c r="A28" s="14"/>
      <c r="B28" s="15"/>
      <c r="C28" s="11"/>
      <c r="D28" s="7" t="s">
        <v>23</v>
      </c>
      <c r="E28" s="42" t="s">
        <v>59</v>
      </c>
      <c r="F28" s="43">
        <v>50</v>
      </c>
      <c r="G28" s="43">
        <v>3.8</v>
      </c>
      <c r="H28" s="43">
        <v>1.6</v>
      </c>
      <c r="I28" s="43">
        <v>25</v>
      </c>
      <c r="J28" s="43">
        <v>129.6</v>
      </c>
      <c r="K28" s="44">
        <v>302</v>
      </c>
      <c r="L28" s="43">
        <v>2.98</v>
      </c>
    </row>
    <row r="29" spans="1:12" ht="14.4" x14ac:dyDescent="0.3">
      <c r="A29" s="14"/>
      <c r="B29" s="15"/>
      <c r="C29" s="11"/>
      <c r="D29" s="7" t="s">
        <v>24</v>
      </c>
      <c r="E29" s="42" t="s">
        <v>46</v>
      </c>
      <c r="F29" s="43">
        <v>200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41</v>
      </c>
      <c r="L29" s="43">
        <v>22.08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64.239999999999995</v>
      </c>
      <c r="H32" s="19">
        <f t="shared" ref="H32" si="7">SUM(H25:H31)</f>
        <v>25.47</v>
      </c>
      <c r="I32" s="19">
        <f t="shared" ref="I32" si="8">SUM(I25:I31)</f>
        <v>72.37</v>
      </c>
      <c r="J32" s="19">
        <f t="shared" ref="J32:L32" si="9">SUM(J25:J31)</f>
        <v>619.20999999999992</v>
      </c>
      <c r="K32" s="25"/>
      <c r="L32" s="19">
        <f t="shared" si="9"/>
        <v>63.269999999999996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70</v>
      </c>
      <c r="G33" s="43">
        <v>0.49</v>
      </c>
      <c r="H33" s="43">
        <v>7.0000000000000007E-2</v>
      </c>
      <c r="I33" s="43">
        <v>1.36</v>
      </c>
      <c r="J33" s="43">
        <v>7.91</v>
      </c>
      <c r="K33" s="44" t="s">
        <v>62</v>
      </c>
      <c r="L33" s="43">
        <v>8.93</v>
      </c>
    </row>
    <row r="34" spans="1:12" ht="14.4" x14ac:dyDescent="0.3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64</v>
      </c>
      <c r="L34" s="43">
        <v>13.28</v>
      </c>
    </row>
    <row r="35" spans="1:12" ht="14.4" x14ac:dyDescent="0.3">
      <c r="A35" s="14"/>
      <c r="B35" s="15"/>
      <c r="C35" s="11"/>
      <c r="D35" s="7" t="s">
        <v>28</v>
      </c>
      <c r="E35" s="42" t="s">
        <v>65</v>
      </c>
      <c r="F35" s="43">
        <v>200</v>
      </c>
      <c r="G35" s="43">
        <v>18.5</v>
      </c>
      <c r="H35" s="43">
        <v>11.3</v>
      </c>
      <c r="I35" s="43">
        <v>59.04</v>
      </c>
      <c r="J35" s="43">
        <v>273.10000000000002</v>
      </c>
      <c r="K35" s="44" t="s">
        <v>121</v>
      </c>
      <c r="L35" s="43">
        <v>38.58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1</v>
      </c>
      <c r="H37" s="43">
        <v>0</v>
      </c>
      <c r="I37" s="43">
        <v>20.2</v>
      </c>
      <c r="J37" s="43">
        <v>84.8</v>
      </c>
      <c r="K37" s="44">
        <v>389</v>
      </c>
      <c r="L37" s="43">
        <v>7.93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54</v>
      </c>
      <c r="F39" s="43">
        <v>70</v>
      </c>
      <c r="G39" s="43">
        <v>5.4</v>
      </c>
      <c r="H39" s="43">
        <v>0.66</v>
      </c>
      <c r="I39" s="43">
        <v>40.04</v>
      </c>
      <c r="J39" s="43">
        <v>187.36</v>
      </c>
      <c r="K39" s="44" t="s">
        <v>41</v>
      </c>
      <c r="L39" s="43">
        <v>2.2799999999999998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30.090000000000003</v>
      </c>
      <c r="H42" s="19">
        <f t="shared" ref="H42" si="11">SUM(H33:H41)</f>
        <v>17.73</v>
      </c>
      <c r="I42" s="19">
        <f t="shared" ref="I42" si="12">SUM(I33:I41)</f>
        <v>130.74</v>
      </c>
      <c r="J42" s="19">
        <f t="shared" ref="J42:L42" si="13">SUM(J33:J41)</f>
        <v>663.57</v>
      </c>
      <c r="K42" s="25"/>
      <c r="L42" s="19">
        <f t="shared" si="13"/>
        <v>71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1370</v>
      </c>
      <c r="G43" s="32">
        <f t="shared" ref="G43" si="14">G32+G42</f>
        <v>94.33</v>
      </c>
      <c r="H43" s="32">
        <f t="shared" ref="H43" si="15">H32+H42</f>
        <v>43.2</v>
      </c>
      <c r="I43" s="32">
        <f t="shared" ref="I43" si="16">I32+I42</f>
        <v>203.11</v>
      </c>
      <c r="J43" s="32">
        <f t="shared" ref="J43:L43" si="17">J32+J42</f>
        <v>1282.78</v>
      </c>
      <c r="K43" s="32"/>
      <c r="L43" s="32">
        <f t="shared" si="17"/>
        <v>134.26999999999998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110</v>
      </c>
      <c r="G44" s="40">
        <v>11.66</v>
      </c>
      <c r="H44" s="40">
        <v>12.98</v>
      </c>
      <c r="I44" s="40">
        <v>22.73</v>
      </c>
      <c r="J44" s="40">
        <v>188.21</v>
      </c>
      <c r="K44" s="41" t="s">
        <v>132</v>
      </c>
      <c r="L44" s="40">
        <v>31.54</v>
      </c>
    </row>
    <row r="45" spans="1:12" ht="14.4" x14ac:dyDescent="0.3">
      <c r="A45" s="23"/>
      <c r="B45" s="15"/>
      <c r="C45" s="11"/>
      <c r="D45" s="6"/>
      <c r="E45" s="42" t="s">
        <v>68</v>
      </c>
      <c r="F45" s="43">
        <v>30</v>
      </c>
      <c r="G45" s="43">
        <v>0.16</v>
      </c>
      <c r="H45" s="43">
        <v>0</v>
      </c>
      <c r="I45" s="43">
        <v>21.05</v>
      </c>
      <c r="J45" s="43">
        <v>84.89</v>
      </c>
      <c r="K45" s="44" t="s">
        <v>41</v>
      </c>
      <c r="L45" s="43">
        <v>9.99</v>
      </c>
    </row>
    <row r="46" spans="1:12" ht="14.4" x14ac:dyDescent="0.3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4.5999999999999996</v>
      </c>
      <c r="H46" s="43">
        <v>3.6</v>
      </c>
      <c r="I46" s="43">
        <v>12.6</v>
      </c>
      <c r="J46" s="43">
        <v>100.04</v>
      </c>
      <c r="K46" s="44" t="s">
        <v>70</v>
      </c>
      <c r="L46" s="43">
        <v>13.96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41</v>
      </c>
      <c r="L48" s="43">
        <v>7.78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16.82</v>
      </c>
      <c r="H51" s="19">
        <f t="shared" ref="H51" si="19">SUM(H44:H50)</f>
        <v>16.98</v>
      </c>
      <c r="I51" s="19">
        <f t="shared" ref="I51" si="20">SUM(I44:I50)</f>
        <v>66.180000000000007</v>
      </c>
      <c r="J51" s="19">
        <f t="shared" ref="J51:L51" si="21">SUM(J44:J50)</f>
        <v>417.54</v>
      </c>
      <c r="K51" s="25"/>
      <c r="L51" s="19">
        <f t="shared" si="21"/>
        <v>63.27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68</v>
      </c>
      <c r="G52" s="43">
        <v>1.2</v>
      </c>
      <c r="H52" s="43">
        <v>1.4</v>
      </c>
      <c r="I52" s="43">
        <v>5.8</v>
      </c>
      <c r="J52" s="43">
        <v>40.200000000000003</v>
      </c>
      <c r="K52" s="44" t="s">
        <v>62</v>
      </c>
      <c r="L52" s="43">
        <v>17.8</v>
      </c>
    </row>
    <row r="53" spans="1:12" ht="14.4" x14ac:dyDescent="0.3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8.35</v>
      </c>
      <c r="H53" s="43">
        <v>5.75</v>
      </c>
      <c r="I53" s="43">
        <v>20.350000000000001</v>
      </c>
      <c r="J53" s="43">
        <v>166.42</v>
      </c>
      <c r="K53" s="44" t="s">
        <v>73</v>
      </c>
      <c r="L53" s="43">
        <v>15.39</v>
      </c>
    </row>
    <row r="54" spans="1:12" ht="14.4" x14ac:dyDescent="0.3">
      <c r="A54" s="23"/>
      <c r="B54" s="15"/>
      <c r="C54" s="11"/>
      <c r="D54" s="7" t="s">
        <v>28</v>
      </c>
      <c r="E54" s="42" t="s">
        <v>74</v>
      </c>
      <c r="F54" s="43">
        <v>80</v>
      </c>
      <c r="G54" s="43">
        <v>15.1</v>
      </c>
      <c r="H54" s="43">
        <v>17.600000000000001</v>
      </c>
      <c r="I54" s="43">
        <v>4.4000000000000004</v>
      </c>
      <c r="J54" s="43">
        <v>236.6</v>
      </c>
      <c r="K54" s="44" t="s">
        <v>75</v>
      </c>
      <c r="L54" s="43">
        <v>17.399999999999999</v>
      </c>
    </row>
    <row r="55" spans="1:12" ht="14.4" x14ac:dyDescent="0.3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2.9</v>
      </c>
      <c r="H55" s="43">
        <v>4.9000000000000004</v>
      </c>
      <c r="I55" s="43">
        <v>23.8</v>
      </c>
      <c r="J55" s="43">
        <v>150.4</v>
      </c>
      <c r="K55" s="44" t="s">
        <v>123</v>
      </c>
      <c r="L55" s="43">
        <v>14.42</v>
      </c>
    </row>
    <row r="56" spans="1:12" ht="14.4" x14ac:dyDescent="0.3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</v>
      </c>
      <c r="H56" s="43">
        <v>0</v>
      </c>
      <c r="I56" s="43">
        <v>23.3</v>
      </c>
      <c r="J56" s="43">
        <v>92.9</v>
      </c>
      <c r="K56" s="44" t="s">
        <v>122</v>
      </c>
      <c r="L56" s="43">
        <v>3.71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54</v>
      </c>
      <c r="F58" s="43">
        <v>70</v>
      </c>
      <c r="G58" s="43">
        <v>5.4</v>
      </c>
      <c r="H58" s="43">
        <v>0.66</v>
      </c>
      <c r="I58" s="43">
        <v>40.04</v>
      </c>
      <c r="J58" s="43">
        <v>187.36</v>
      </c>
      <c r="K58" s="44" t="s">
        <v>41</v>
      </c>
      <c r="L58" s="43">
        <v>2.2799999999999998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768</v>
      </c>
      <c r="G61" s="19">
        <f t="shared" ref="G61" si="22">SUM(G52:G60)</f>
        <v>32.949999999999996</v>
      </c>
      <c r="H61" s="19">
        <f t="shared" ref="H61" si="23">SUM(H52:H60)</f>
        <v>30.31</v>
      </c>
      <c r="I61" s="19">
        <f t="shared" ref="I61" si="24">SUM(I52:I60)</f>
        <v>117.69</v>
      </c>
      <c r="J61" s="19">
        <f t="shared" ref="J61:L61" si="25">SUM(J52:J60)</f>
        <v>873.88</v>
      </c>
      <c r="K61" s="25"/>
      <c r="L61" s="19">
        <f t="shared" si="25"/>
        <v>70.999999999999986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1208</v>
      </c>
      <c r="G62" s="32">
        <f t="shared" ref="G62" si="26">G51+G61</f>
        <v>49.769999999999996</v>
      </c>
      <c r="H62" s="32">
        <f t="shared" ref="H62" si="27">H51+H61</f>
        <v>47.29</v>
      </c>
      <c r="I62" s="32">
        <f t="shared" ref="I62" si="28">I51+I61</f>
        <v>183.87</v>
      </c>
      <c r="J62" s="32">
        <f t="shared" ref="J62:L62" si="29">J51+J61</f>
        <v>1291.42</v>
      </c>
      <c r="K62" s="32"/>
      <c r="L62" s="32">
        <f t="shared" si="29"/>
        <v>134.26999999999998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70</v>
      </c>
      <c r="G63" s="40">
        <v>19.7</v>
      </c>
      <c r="H63" s="40">
        <v>18</v>
      </c>
      <c r="I63" s="40">
        <v>7.0000000000000007E-2</v>
      </c>
      <c r="J63" s="40">
        <v>249.12</v>
      </c>
      <c r="K63" s="41">
        <v>293</v>
      </c>
      <c r="L63" s="40">
        <v>29.31</v>
      </c>
    </row>
    <row r="64" spans="1:12" ht="14.4" x14ac:dyDescent="0.3">
      <c r="A64" s="23"/>
      <c r="B64" s="15"/>
      <c r="C64" s="11"/>
      <c r="D64" s="6"/>
      <c r="E64" s="42" t="s">
        <v>79</v>
      </c>
      <c r="F64" s="43">
        <v>150</v>
      </c>
      <c r="G64" s="43">
        <v>10.62</v>
      </c>
      <c r="H64" s="43">
        <v>6.18</v>
      </c>
      <c r="I64" s="43">
        <v>45.42</v>
      </c>
      <c r="J64" s="43">
        <v>254.58</v>
      </c>
      <c r="K64" s="44" t="s">
        <v>104</v>
      </c>
      <c r="L64" s="43">
        <v>11.08</v>
      </c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 t="s">
        <v>106</v>
      </c>
      <c r="L65" s="43">
        <v>2.2000000000000002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3.37</v>
      </c>
      <c r="H66" s="43">
        <v>0.41</v>
      </c>
      <c r="I66" s="43">
        <v>25.02</v>
      </c>
      <c r="J66" s="43">
        <v>117.33</v>
      </c>
      <c r="K66" s="44" t="s">
        <v>41</v>
      </c>
      <c r="L66" s="43">
        <v>2.5</v>
      </c>
    </row>
    <row r="67" spans="1:12" ht="14.4" x14ac:dyDescent="0.3">
      <c r="A67" s="23"/>
      <c r="B67" s="15"/>
      <c r="C67" s="11"/>
      <c r="D67" s="7" t="s">
        <v>24</v>
      </c>
      <c r="E67" s="42" t="s">
        <v>80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41</v>
      </c>
      <c r="L67" s="43">
        <v>18.18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34.29</v>
      </c>
      <c r="H70" s="19">
        <f t="shared" ref="H70" si="31">SUM(H63:H69)</f>
        <v>24.99</v>
      </c>
      <c r="I70" s="19">
        <f t="shared" ref="I70" si="32">SUM(I63:I69)</f>
        <v>94.31</v>
      </c>
      <c r="J70" s="19">
        <f t="shared" ref="J70:L70" si="33">SUM(J63:J69)</f>
        <v>693.43000000000006</v>
      </c>
      <c r="K70" s="25"/>
      <c r="L70" s="19">
        <f t="shared" si="33"/>
        <v>63.27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0.5</v>
      </c>
      <c r="H71" s="43">
        <v>6.07</v>
      </c>
      <c r="I71" s="43">
        <v>1.73</v>
      </c>
      <c r="J71" s="43">
        <v>63.6</v>
      </c>
      <c r="K71" s="44">
        <v>94</v>
      </c>
      <c r="L71" s="43">
        <v>9.39</v>
      </c>
    </row>
    <row r="72" spans="1:12" ht="14.4" x14ac:dyDescent="0.3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5.77</v>
      </c>
      <c r="H72" s="43">
        <v>7.02</v>
      </c>
      <c r="I72" s="43">
        <v>7.15</v>
      </c>
      <c r="J72" s="43">
        <v>115.25</v>
      </c>
      <c r="K72" s="44" t="s">
        <v>81</v>
      </c>
      <c r="L72" s="43">
        <v>13.28</v>
      </c>
    </row>
    <row r="73" spans="1:12" ht="14.4" x14ac:dyDescent="0.3">
      <c r="A73" s="23"/>
      <c r="B73" s="15"/>
      <c r="C73" s="11"/>
      <c r="D73" s="7" t="s">
        <v>28</v>
      </c>
      <c r="E73" s="42" t="s">
        <v>83</v>
      </c>
      <c r="F73" s="43">
        <v>200</v>
      </c>
      <c r="G73" s="43">
        <v>18.09</v>
      </c>
      <c r="H73" s="43">
        <v>16.829999999999998</v>
      </c>
      <c r="I73" s="43">
        <v>15.48</v>
      </c>
      <c r="J73" s="43">
        <v>286.2</v>
      </c>
      <c r="K73" s="44" t="s">
        <v>84</v>
      </c>
      <c r="L73" s="43">
        <v>40.69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85</v>
      </c>
      <c r="F75" s="43">
        <v>20</v>
      </c>
      <c r="G75" s="43">
        <v>0.18</v>
      </c>
      <c r="H75" s="43">
        <v>0.02</v>
      </c>
      <c r="I75" s="43">
        <v>27.46</v>
      </c>
      <c r="J75" s="43">
        <v>94.58</v>
      </c>
      <c r="K75" s="44">
        <v>699</v>
      </c>
      <c r="L75" s="43">
        <v>5.36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54</v>
      </c>
      <c r="F77" s="43">
        <v>70</v>
      </c>
      <c r="G77" s="43">
        <v>5.4</v>
      </c>
      <c r="H77" s="43">
        <v>0.66</v>
      </c>
      <c r="I77" s="43">
        <v>40.04</v>
      </c>
      <c r="J77" s="43">
        <v>187.36</v>
      </c>
      <c r="K77" s="44" t="s">
        <v>41</v>
      </c>
      <c r="L77" s="43">
        <v>2.2799999999999998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550</v>
      </c>
      <c r="G80" s="19">
        <f t="shared" ref="G80" si="34">SUM(G71:G79)</f>
        <v>29.939999999999998</v>
      </c>
      <c r="H80" s="19">
        <f t="shared" ref="H80" si="35">SUM(H71:H79)</f>
        <v>30.599999999999998</v>
      </c>
      <c r="I80" s="19">
        <f t="shared" ref="I80" si="36">SUM(I71:I79)</f>
        <v>91.86</v>
      </c>
      <c r="J80" s="19">
        <f t="shared" ref="J80:L80" si="37">SUM(J71:J79)</f>
        <v>746.99</v>
      </c>
      <c r="K80" s="25"/>
      <c r="L80" s="19">
        <f t="shared" si="37"/>
        <v>71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1120</v>
      </c>
      <c r="G81" s="32">
        <f t="shared" ref="G81" si="38">G70+G80</f>
        <v>64.22999999999999</v>
      </c>
      <c r="H81" s="32">
        <f t="shared" ref="H81" si="39">H70+H80</f>
        <v>55.589999999999996</v>
      </c>
      <c r="I81" s="32">
        <f t="shared" ref="I81" si="40">I70+I80</f>
        <v>186.17000000000002</v>
      </c>
      <c r="J81" s="32">
        <f t="shared" ref="J81:L81" si="41">J70+J80</f>
        <v>1440.42</v>
      </c>
      <c r="K81" s="32"/>
      <c r="L81" s="32">
        <f t="shared" si="41"/>
        <v>134.27000000000001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150</v>
      </c>
      <c r="G82" s="40">
        <v>7.32</v>
      </c>
      <c r="H82" s="40">
        <v>7.56</v>
      </c>
      <c r="I82" s="40">
        <v>32.4</v>
      </c>
      <c r="J82" s="40">
        <v>228.96</v>
      </c>
      <c r="K82" s="41">
        <v>223</v>
      </c>
      <c r="L82" s="40">
        <v>46.99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0.3</v>
      </c>
      <c r="H84" s="43">
        <v>0</v>
      </c>
      <c r="I84" s="43">
        <v>6.7</v>
      </c>
      <c r="J84" s="43">
        <v>27.9</v>
      </c>
      <c r="K84" s="44" t="s">
        <v>87</v>
      </c>
      <c r="L84" s="43">
        <v>4.0999999999999996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3.37</v>
      </c>
      <c r="H85" s="43">
        <v>0.41</v>
      </c>
      <c r="I85" s="43">
        <v>25.02</v>
      </c>
      <c r="J85" s="43">
        <v>117.33</v>
      </c>
      <c r="K85" s="44" t="s">
        <v>41</v>
      </c>
      <c r="L85" s="43">
        <v>2.5</v>
      </c>
    </row>
    <row r="86" spans="1:12" ht="14.4" x14ac:dyDescent="0.3">
      <c r="A86" s="23"/>
      <c r="B86" s="15"/>
      <c r="C86" s="11"/>
      <c r="D86" s="7" t="s">
        <v>24</v>
      </c>
      <c r="E86" s="42" t="s">
        <v>80</v>
      </c>
      <c r="F86" s="43">
        <v>90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41</v>
      </c>
      <c r="L86" s="43">
        <v>9.68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11.39</v>
      </c>
      <c r="H89" s="19">
        <f t="shared" ref="H89" si="43">SUM(H82:H88)</f>
        <v>8.3699999999999992</v>
      </c>
      <c r="I89" s="19">
        <f t="shared" ref="I89" si="44">SUM(I82:I88)</f>
        <v>73.92</v>
      </c>
      <c r="J89" s="19">
        <f t="shared" ref="J89:L89" si="45">SUM(J82:J88)</f>
        <v>418.59</v>
      </c>
      <c r="K89" s="25"/>
      <c r="L89" s="19">
        <f t="shared" si="45"/>
        <v>63.27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50</v>
      </c>
      <c r="G90" s="43">
        <v>1.04</v>
      </c>
      <c r="H90" s="43">
        <v>3.6</v>
      </c>
      <c r="I90" s="43">
        <v>6.13</v>
      </c>
      <c r="J90" s="43">
        <v>60.8</v>
      </c>
      <c r="K90" s="44" t="s">
        <v>89</v>
      </c>
      <c r="L90" s="43">
        <v>7.47</v>
      </c>
    </row>
    <row r="91" spans="1:12" ht="14.4" x14ac:dyDescent="0.3">
      <c r="A91" s="23"/>
      <c r="B91" s="15"/>
      <c r="C91" s="11"/>
      <c r="D91" s="7" t="s">
        <v>27</v>
      </c>
      <c r="E91" s="42" t="s">
        <v>90</v>
      </c>
      <c r="F91" s="43">
        <v>200</v>
      </c>
      <c r="G91" s="43">
        <v>9.8699999999999992</v>
      </c>
      <c r="H91" s="43">
        <v>4.8</v>
      </c>
      <c r="I91" s="43">
        <v>15.55</v>
      </c>
      <c r="J91" s="43">
        <v>144.57</v>
      </c>
      <c r="K91" s="44" t="s">
        <v>91</v>
      </c>
      <c r="L91" s="43">
        <v>17.11</v>
      </c>
    </row>
    <row r="92" spans="1:12" ht="14.4" x14ac:dyDescent="0.3">
      <c r="A92" s="23"/>
      <c r="B92" s="15"/>
      <c r="C92" s="11"/>
      <c r="D92" s="7" t="s">
        <v>28</v>
      </c>
      <c r="E92" s="42" t="s">
        <v>92</v>
      </c>
      <c r="F92" s="43">
        <v>80</v>
      </c>
      <c r="G92" s="43">
        <v>9.19</v>
      </c>
      <c r="H92" s="43">
        <v>10.36</v>
      </c>
      <c r="I92" s="43">
        <v>10.85</v>
      </c>
      <c r="J92" s="43">
        <v>173.47</v>
      </c>
      <c r="K92" s="44" t="s">
        <v>93</v>
      </c>
      <c r="L92" s="43">
        <v>29.58</v>
      </c>
    </row>
    <row r="93" spans="1:12" ht="14.4" x14ac:dyDescent="0.3">
      <c r="A93" s="23"/>
      <c r="B93" s="15"/>
      <c r="C93" s="11"/>
      <c r="D93" s="7" t="s">
        <v>29</v>
      </c>
      <c r="E93" s="42" t="s">
        <v>94</v>
      </c>
      <c r="F93" s="43">
        <v>150</v>
      </c>
      <c r="G93" s="43">
        <v>4.4400000000000004</v>
      </c>
      <c r="H93" s="43">
        <v>5.76</v>
      </c>
      <c r="I93" s="43">
        <v>53.8</v>
      </c>
      <c r="J93" s="43">
        <v>244.2</v>
      </c>
      <c r="K93" s="44" t="s">
        <v>95</v>
      </c>
      <c r="L93" s="43">
        <v>10.85</v>
      </c>
    </row>
    <row r="94" spans="1:12" ht="14.4" x14ac:dyDescent="0.3">
      <c r="A94" s="23"/>
      <c r="B94" s="15"/>
      <c r="C94" s="11"/>
      <c r="D94" s="7" t="s">
        <v>30</v>
      </c>
      <c r="E94" s="42" t="s">
        <v>96</v>
      </c>
      <c r="F94" s="43">
        <v>200</v>
      </c>
      <c r="G94" s="43">
        <v>0</v>
      </c>
      <c r="H94" s="43">
        <v>0</v>
      </c>
      <c r="I94" s="43">
        <v>23.3</v>
      </c>
      <c r="J94" s="43">
        <v>92.9</v>
      </c>
      <c r="K94" s="44" t="s">
        <v>122</v>
      </c>
      <c r="L94" s="43">
        <v>3.71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54</v>
      </c>
      <c r="F96" s="43">
        <v>70</v>
      </c>
      <c r="G96" s="43">
        <v>5.4</v>
      </c>
      <c r="H96" s="43">
        <v>0.66</v>
      </c>
      <c r="I96" s="43">
        <v>40.04</v>
      </c>
      <c r="J96" s="43">
        <v>187.36</v>
      </c>
      <c r="K96" s="44" t="s">
        <v>41</v>
      </c>
      <c r="L96" s="43">
        <v>2.2799999999999998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29.940000000000005</v>
      </c>
      <c r="H99" s="19">
        <f t="shared" ref="H99" si="47">SUM(H90:H98)</f>
        <v>25.179999999999996</v>
      </c>
      <c r="I99" s="19">
        <f t="shared" ref="I99" si="48">SUM(I90:I98)</f>
        <v>149.66999999999999</v>
      </c>
      <c r="J99" s="19">
        <f t="shared" ref="J99:L99" si="49">SUM(J90:J98)</f>
        <v>903.3</v>
      </c>
      <c r="K99" s="25"/>
      <c r="L99" s="19">
        <f t="shared" si="49"/>
        <v>70.999999999999986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1240</v>
      </c>
      <c r="G100" s="32">
        <f t="shared" ref="G100" si="50">G89+G99</f>
        <v>41.330000000000005</v>
      </c>
      <c r="H100" s="32">
        <f t="shared" ref="H100" si="51">H89+H99</f>
        <v>33.549999999999997</v>
      </c>
      <c r="I100" s="32">
        <f t="shared" ref="I100" si="52">I89+I99</f>
        <v>223.58999999999997</v>
      </c>
      <c r="J100" s="32">
        <f t="shared" ref="J100:L100" si="53">J89+J99</f>
        <v>1321.8899999999999</v>
      </c>
      <c r="K100" s="32"/>
      <c r="L100" s="32">
        <f t="shared" si="53"/>
        <v>134.26999999999998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>
        <v>150</v>
      </c>
      <c r="G101" s="40">
        <v>9.48</v>
      </c>
      <c r="H101" s="40">
        <v>8.16</v>
      </c>
      <c r="I101" s="40">
        <v>34.32</v>
      </c>
      <c r="J101" s="40">
        <v>249.24</v>
      </c>
      <c r="K101" s="41" t="s">
        <v>98</v>
      </c>
      <c r="L101" s="40">
        <v>34.32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58</v>
      </c>
      <c r="L103" s="43">
        <v>4.0999999999999996</v>
      </c>
    </row>
    <row r="104" spans="1:12" ht="14.4" x14ac:dyDescent="0.3">
      <c r="A104" s="23"/>
      <c r="B104" s="15"/>
      <c r="C104" s="11"/>
      <c r="D104" s="7" t="s">
        <v>23</v>
      </c>
      <c r="E104" s="42" t="s">
        <v>99</v>
      </c>
      <c r="F104" s="43">
        <v>50</v>
      </c>
      <c r="G104" s="43">
        <v>7.9</v>
      </c>
      <c r="H104" s="43">
        <v>9.4</v>
      </c>
      <c r="I104" s="43">
        <v>55.5</v>
      </c>
      <c r="J104" s="43">
        <v>339</v>
      </c>
      <c r="K104" s="44" t="s">
        <v>41</v>
      </c>
      <c r="L104" s="43">
        <v>5.7</v>
      </c>
    </row>
    <row r="105" spans="1:12" ht="14.4" x14ac:dyDescent="0.3">
      <c r="A105" s="23"/>
      <c r="B105" s="15"/>
      <c r="C105" s="11"/>
      <c r="D105" s="7" t="s">
        <v>24</v>
      </c>
      <c r="E105" s="42" t="s">
        <v>100</v>
      </c>
      <c r="F105" s="43">
        <v>150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41</v>
      </c>
      <c r="L105" s="43">
        <v>19.149999999999999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18.079999999999998</v>
      </c>
      <c r="H108" s="19">
        <f t="shared" si="54"/>
        <v>17.96</v>
      </c>
      <c r="I108" s="19">
        <f t="shared" si="54"/>
        <v>106.32000000000001</v>
      </c>
      <c r="J108" s="19">
        <f t="shared" si="54"/>
        <v>660.54</v>
      </c>
      <c r="K108" s="25"/>
      <c r="L108" s="19">
        <f t="shared" ref="L108" si="55">SUM(L101:L107)</f>
        <v>63.27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101</v>
      </c>
      <c r="F109" s="43">
        <v>80</v>
      </c>
      <c r="G109" s="43">
        <v>2.2599999999999998</v>
      </c>
      <c r="H109" s="43">
        <v>0.13</v>
      </c>
      <c r="I109" s="43">
        <v>4.5999999999999996</v>
      </c>
      <c r="J109" s="43">
        <v>29.46</v>
      </c>
      <c r="K109" s="44" t="s">
        <v>102</v>
      </c>
      <c r="L109" s="43">
        <v>13.11</v>
      </c>
    </row>
    <row r="110" spans="1:12" ht="14.4" x14ac:dyDescent="0.3">
      <c r="A110" s="23"/>
      <c r="B110" s="15"/>
      <c r="C110" s="11"/>
      <c r="D110" s="7" t="s">
        <v>27</v>
      </c>
      <c r="E110" s="42" t="s">
        <v>103</v>
      </c>
      <c r="F110" s="43">
        <v>200</v>
      </c>
      <c r="G110" s="43">
        <v>2.5</v>
      </c>
      <c r="H110" s="43">
        <v>3</v>
      </c>
      <c r="I110" s="43">
        <v>18.8</v>
      </c>
      <c r="J110" s="43">
        <v>113</v>
      </c>
      <c r="K110" s="44">
        <v>102</v>
      </c>
      <c r="L110" s="43">
        <v>11.63</v>
      </c>
    </row>
    <row r="111" spans="1:12" ht="14.4" x14ac:dyDescent="0.3">
      <c r="A111" s="23"/>
      <c r="B111" s="15"/>
      <c r="C111" s="11"/>
      <c r="D111" s="7" t="s">
        <v>28</v>
      </c>
      <c r="E111" s="42" t="s">
        <v>118</v>
      </c>
      <c r="F111" s="43">
        <v>100</v>
      </c>
      <c r="G111" s="43">
        <v>12.55</v>
      </c>
      <c r="H111" s="43">
        <v>12.99</v>
      </c>
      <c r="I111" s="43">
        <v>4.01</v>
      </c>
      <c r="J111" s="43">
        <v>182.25</v>
      </c>
      <c r="K111" s="44">
        <v>246</v>
      </c>
      <c r="L111" s="43">
        <v>25.1</v>
      </c>
    </row>
    <row r="112" spans="1:12" ht="14.4" x14ac:dyDescent="0.3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10.62</v>
      </c>
      <c r="H112" s="43">
        <v>6.18</v>
      </c>
      <c r="I112" s="43">
        <v>45.42</v>
      </c>
      <c r="J112" s="43">
        <v>254.58</v>
      </c>
      <c r="K112" s="44" t="s">
        <v>104</v>
      </c>
      <c r="L112" s="43">
        <v>11.08</v>
      </c>
    </row>
    <row r="113" spans="1:12" ht="14.4" x14ac:dyDescent="0.3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 t="s">
        <v>41</v>
      </c>
      <c r="L113" s="43">
        <v>7.8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54</v>
      </c>
      <c r="F115" s="43">
        <v>80</v>
      </c>
      <c r="G115" s="43">
        <v>5.4</v>
      </c>
      <c r="H115" s="43">
        <v>0.66</v>
      </c>
      <c r="I115" s="43">
        <v>40.04</v>
      </c>
      <c r="J115" s="43">
        <v>187.36</v>
      </c>
      <c r="K115" s="44" t="s">
        <v>41</v>
      </c>
      <c r="L115" s="43">
        <v>2.2799999999999998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34.33</v>
      </c>
      <c r="H118" s="19">
        <f t="shared" si="56"/>
        <v>22.96</v>
      </c>
      <c r="I118" s="19">
        <f t="shared" si="56"/>
        <v>133.07</v>
      </c>
      <c r="J118" s="19">
        <f t="shared" si="56"/>
        <v>851.45</v>
      </c>
      <c r="K118" s="25"/>
      <c r="L118" s="19">
        <f t="shared" ref="L118" si="57">SUM(L109:L117)</f>
        <v>71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1360</v>
      </c>
      <c r="G119" s="32">
        <f t="shared" ref="G119" si="58">G108+G118</f>
        <v>52.41</v>
      </c>
      <c r="H119" s="32">
        <f t="shared" ref="H119" si="59">H108+H118</f>
        <v>40.92</v>
      </c>
      <c r="I119" s="32">
        <f t="shared" ref="I119" si="60">I108+I118</f>
        <v>239.39</v>
      </c>
      <c r="J119" s="32">
        <f t="shared" ref="J119:L119" si="61">J108+J118</f>
        <v>1511.99</v>
      </c>
      <c r="K119" s="32"/>
      <c r="L119" s="32">
        <f t="shared" si="61"/>
        <v>134.27000000000001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>
        <v>150</v>
      </c>
      <c r="G120" s="40">
        <v>3.67</v>
      </c>
      <c r="H120" s="40">
        <v>3.92</v>
      </c>
      <c r="I120" s="40">
        <v>13.39</v>
      </c>
      <c r="J120" s="40">
        <v>95.45</v>
      </c>
      <c r="K120" s="41" t="s">
        <v>124</v>
      </c>
      <c r="L120" s="40">
        <v>19.170000000000002</v>
      </c>
    </row>
    <row r="121" spans="1:12" ht="14.4" x14ac:dyDescent="0.3">
      <c r="A121" s="14"/>
      <c r="B121" s="15"/>
      <c r="C121" s="11"/>
      <c r="D121" s="6" t="s">
        <v>60</v>
      </c>
      <c r="E121" s="42" t="s">
        <v>61</v>
      </c>
      <c r="F121" s="43">
        <v>30</v>
      </c>
      <c r="G121" s="43">
        <v>10.4</v>
      </c>
      <c r="H121" s="43">
        <v>10.64</v>
      </c>
      <c r="I121" s="43">
        <v>0</v>
      </c>
      <c r="J121" s="43">
        <v>137.36000000000001</v>
      </c>
      <c r="K121" s="44" t="s">
        <v>125</v>
      </c>
      <c r="L121" s="43">
        <v>17.7</v>
      </c>
    </row>
    <row r="122" spans="1:12" ht="14.4" x14ac:dyDescent="0.3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 t="s">
        <v>106</v>
      </c>
      <c r="L122" s="43">
        <v>2.2000000000000002</v>
      </c>
    </row>
    <row r="123" spans="1:12" ht="14.4" x14ac:dyDescent="0.3">
      <c r="A123" s="14"/>
      <c r="B123" s="15"/>
      <c r="C123" s="11"/>
      <c r="D123" s="7" t="s">
        <v>23</v>
      </c>
      <c r="E123" s="42" t="s">
        <v>59</v>
      </c>
      <c r="F123" s="43">
        <v>50</v>
      </c>
      <c r="G123" s="43">
        <v>2.98</v>
      </c>
      <c r="H123" s="43">
        <v>103.68</v>
      </c>
      <c r="I123" s="43">
        <v>3.04</v>
      </c>
      <c r="J123" s="43">
        <v>1.28</v>
      </c>
      <c r="K123" s="44" t="s">
        <v>41</v>
      </c>
      <c r="L123" s="43">
        <v>2.98</v>
      </c>
    </row>
    <row r="124" spans="1:12" ht="14.4" x14ac:dyDescent="0.3">
      <c r="A124" s="14"/>
      <c r="B124" s="15"/>
      <c r="C124" s="11"/>
      <c r="D124" s="7" t="s">
        <v>24</v>
      </c>
      <c r="E124" s="42" t="s">
        <v>100</v>
      </c>
      <c r="F124" s="43">
        <v>200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41</v>
      </c>
      <c r="L124" s="43">
        <v>21.22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17.649999999999999</v>
      </c>
      <c r="H127" s="19">
        <f t="shared" si="62"/>
        <v>118.64000000000001</v>
      </c>
      <c r="I127" s="19">
        <f t="shared" si="62"/>
        <v>40.230000000000004</v>
      </c>
      <c r="J127" s="19">
        <f t="shared" si="62"/>
        <v>306.48999999999995</v>
      </c>
      <c r="K127" s="25"/>
      <c r="L127" s="19">
        <f t="shared" ref="L127" si="63">SUM(L120:L126)</f>
        <v>63.27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119</v>
      </c>
      <c r="F128" s="43">
        <v>50</v>
      </c>
      <c r="G128" s="43">
        <v>0.93</v>
      </c>
      <c r="H128" s="43">
        <v>0.13</v>
      </c>
      <c r="I128" s="43">
        <v>3.07</v>
      </c>
      <c r="J128" s="43">
        <v>17.07</v>
      </c>
      <c r="K128" s="44" t="s">
        <v>48</v>
      </c>
      <c r="L128" s="43">
        <v>11.28</v>
      </c>
    </row>
    <row r="129" spans="1:12" ht="14.4" x14ac:dyDescent="0.3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5.92</v>
      </c>
      <c r="H129" s="43">
        <v>7.25</v>
      </c>
      <c r="I129" s="43">
        <v>17.02</v>
      </c>
      <c r="J129" s="43">
        <v>156.9</v>
      </c>
      <c r="K129" s="44" t="s">
        <v>50</v>
      </c>
      <c r="L129" s="43">
        <v>17.399999999999999</v>
      </c>
    </row>
    <row r="130" spans="1:12" ht="14.4" x14ac:dyDescent="0.3">
      <c r="A130" s="14"/>
      <c r="B130" s="15"/>
      <c r="C130" s="11"/>
      <c r="D130" s="7" t="s">
        <v>28</v>
      </c>
      <c r="E130" s="42" t="s">
        <v>107</v>
      </c>
      <c r="F130" s="43">
        <v>70</v>
      </c>
      <c r="G130" s="43">
        <v>15.1</v>
      </c>
      <c r="H130" s="43">
        <v>17.600000000000001</v>
      </c>
      <c r="I130" s="43">
        <v>4.4000000000000004</v>
      </c>
      <c r="J130" s="43">
        <v>236.6</v>
      </c>
      <c r="K130" s="44" t="s">
        <v>75</v>
      </c>
      <c r="L130" s="43">
        <v>17.399999999999999</v>
      </c>
    </row>
    <row r="131" spans="1:12" ht="14.4" x14ac:dyDescent="0.3">
      <c r="A131" s="14"/>
      <c r="B131" s="15"/>
      <c r="C131" s="11"/>
      <c r="D131" s="7" t="s">
        <v>29</v>
      </c>
      <c r="E131" s="42" t="s">
        <v>108</v>
      </c>
      <c r="F131" s="43">
        <v>150</v>
      </c>
      <c r="G131" s="43">
        <v>2.9</v>
      </c>
      <c r="H131" s="43">
        <v>4.9000000000000004</v>
      </c>
      <c r="I131" s="43">
        <v>23.8</v>
      </c>
      <c r="J131" s="43">
        <v>150.4</v>
      </c>
      <c r="K131" s="44">
        <v>310</v>
      </c>
      <c r="L131" s="43">
        <v>16.14</v>
      </c>
    </row>
    <row r="132" spans="1:12" ht="14.4" x14ac:dyDescent="0.3">
      <c r="A132" s="14"/>
      <c r="B132" s="15"/>
      <c r="C132" s="11"/>
      <c r="D132" s="7" t="s">
        <v>30</v>
      </c>
      <c r="E132" s="42" t="s">
        <v>109</v>
      </c>
      <c r="F132" s="43">
        <v>200</v>
      </c>
      <c r="G132" s="43">
        <v>0</v>
      </c>
      <c r="H132" s="43">
        <v>0</v>
      </c>
      <c r="I132" s="43">
        <v>22</v>
      </c>
      <c r="J132" s="43">
        <v>88</v>
      </c>
      <c r="K132" s="44">
        <v>651</v>
      </c>
      <c r="L132" s="43">
        <v>6.5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54</v>
      </c>
      <c r="F134" s="43">
        <v>70</v>
      </c>
      <c r="G134" s="43">
        <v>5.4</v>
      </c>
      <c r="H134" s="43">
        <v>0.66</v>
      </c>
      <c r="I134" s="43">
        <v>40.04</v>
      </c>
      <c r="J134" s="43">
        <v>187.36</v>
      </c>
      <c r="K134" s="44" t="s">
        <v>41</v>
      </c>
      <c r="L134" s="43">
        <v>2.2799999999999998</v>
      </c>
    </row>
    <row r="135" spans="1:12" ht="14.4" x14ac:dyDescent="0.3">
      <c r="A135" s="14"/>
      <c r="B135" s="15"/>
      <c r="C135" s="11"/>
      <c r="D135" s="6" t="s">
        <v>21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 t="s">
        <v>45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/>
      <c r="G138" s="19">
        <f>SUM(G128:G137)</f>
        <v>30.25</v>
      </c>
      <c r="H138" s="19">
        <f>SUM(H128:H137)</f>
        <v>30.540000000000003</v>
      </c>
      <c r="I138" s="19">
        <f>SUM(I128:I137)</f>
        <v>110.33000000000001</v>
      </c>
      <c r="J138" s="19">
        <f>SUM(J128:J137)</f>
        <v>836.33</v>
      </c>
      <c r="K138" s="25"/>
      <c r="L138" s="19">
        <f>SUM(L128:L137)</f>
        <v>71</v>
      </c>
    </row>
    <row r="139" spans="1:12" ht="15" thickBot="1" x14ac:dyDescent="0.3">
      <c r="A139" s="33">
        <f>A120</f>
        <v>2</v>
      </c>
      <c r="B139" s="33">
        <f>B120</f>
        <v>2</v>
      </c>
      <c r="C139" s="51" t="s">
        <v>4</v>
      </c>
      <c r="D139" s="52"/>
      <c r="E139" s="31"/>
      <c r="F139" s="32">
        <f>F127+F138</f>
        <v>630</v>
      </c>
      <c r="G139" s="32">
        <f>G127+G138</f>
        <v>47.9</v>
      </c>
      <c r="H139" s="32">
        <f>H127+H138</f>
        <v>149.18</v>
      </c>
      <c r="I139" s="32">
        <f>I127+I138</f>
        <v>150.56</v>
      </c>
      <c r="J139" s="32">
        <f>J127+J138</f>
        <v>1142.82</v>
      </c>
      <c r="K139" s="32"/>
      <c r="L139" s="32">
        <f>L127+L138</f>
        <v>134.27000000000001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110</v>
      </c>
      <c r="F140" s="40">
        <v>180</v>
      </c>
      <c r="G140" s="40">
        <v>39.299999999999997</v>
      </c>
      <c r="H140" s="40">
        <v>14.3</v>
      </c>
      <c r="I140" s="40">
        <v>29.7</v>
      </c>
      <c r="J140" s="40">
        <v>405.6</v>
      </c>
      <c r="K140" s="41">
        <v>473</v>
      </c>
      <c r="L140" s="40">
        <v>23</v>
      </c>
    </row>
    <row r="141" spans="1:12" ht="14.4" x14ac:dyDescent="0.3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22</v>
      </c>
      <c r="E142" s="42" t="s">
        <v>111</v>
      </c>
      <c r="F142" s="43">
        <v>200</v>
      </c>
      <c r="G142" s="43">
        <v>5.04</v>
      </c>
      <c r="H142" s="43">
        <v>4.04</v>
      </c>
      <c r="I142" s="43">
        <v>8.1199999999999992</v>
      </c>
      <c r="J142" s="43">
        <v>101.72</v>
      </c>
      <c r="K142" s="44" t="s">
        <v>41</v>
      </c>
      <c r="L142" s="43">
        <v>20.92</v>
      </c>
    </row>
    <row r="143" spans="1:12" ht="15.75" customHeight="1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24</v>
      </c>
      <c r="E144" s="42" t="s">
        <v>100</v>
      </c>
      <c r="F144" s="43">
        <v>200</v>
      </c>
      <c r="G144" s="43">
        <v>0.4</v>
      </c>
      <c r="H144" s="43">
        <v>0.4</v>
      </c>
      <c r="I144" s="43">
        <v>9.8000000000000007</v>
      </c>
      <c r="J144" s="43">
        <v>44.4</v>
      </c>
      <c r="K144" s="44" t="s">
        <v>41</v>
      </c>
      <c r="L144" s="43">
        <v>19.350000000000001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580</v>
      </c>
      <c r="G147" s="19">
        <f t="shared" ref="G147:J147" si="64">SUM(G140:G146)</f>
        <v>44.739999999999995</v>
      </c>
      <c r="H147" s="19">
        <f t="shared" si="64"/>
        <v>18.739999999999998</v>
      </c>
      <c r="I147" s="19">
        <f t="shared" si="64"/>
        <v>47.620000000000005</v>
      </c>
      <c r="J147" s="19">
        <f t="shared" si="64"/>
        <v>551.72</v>
      </c>
      <c r="K147" s="25"/>
      <c r="L147" s="19">
        <f t="shared" ref="L147" si="65">SUM(L140:L146)</f>
        <v>63.27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47</v>
      </c>
      <c r="F148" s="43">
        <v>70</v>
      </c>
      <c r="G148" s="43">
        <v>0.49</v>
      </c>
      <c r="H148" s="43">
        <v>7.0000000000000007E-2</v>
      </c>
      <c r="I148" s="43">
        <v>1.36</v>
      </c>
      <c r="J148" s="43">
        <v>7.91</v>
      </c>
      <c r="K148" s="44" t="s">
        <v>62</v>
      </c>
      <c r="L148" s="43">
        <v>19.02</v>
      </c>
    </row>
    <row r="149" spans="1:12" ht="14.4" x14ac:dyDescent="0.3">
      <c r="A149" s="23"/>
      <c r="B149" s="15"/>
      <c r="C149" s="11"/>
      <c r="D149" s="7" t="s">
        <v>27</v>
      </c>
      <c r="E149" s="42" t="s">
        <v>112</v>
      </c>
      <c r="F149" s="43">
        <v>200</v>
      </c>
      <c r="G149" s="43">
        <v>8.4700000000000006</v>
      </c>
      <c r="H149" s="43">
        <v>5.72</v>
      </c>
      <c r="I149" s="43">
        <v>18</v>
      </c>
      <c r="J149" s="43">
        <v>157.37</v>
      </c>
      <c r="K149" s="44" t="s">
        <v>113</v>
      </c>
      <c r="L149" s="43">
        <v>12.63</v>
      </c>
    </row>
    <row r="150" spans="1:12" ht="14.4" x14ac:dyDescent="0.3">
      <c r="A150" s="23"/>
      <c r="B150" s="15"/>
      <c r="C150" s="11"/>
      <c r="D150" s="7" t="s">
        <v>28</v>
      </c>
      <c r="E150" s="42" t="s">
        <v>114</v>
      </c>
      <c r="F150" s="43">
        <v>90</v>
      </c>
      <c r="G150" s="43">
        <v>19.7</v>
      </c>
      <c r="H150" s="43">
        <v>18</v>
      </c>
      <c r="I150" s="43">
        <v>4.32</v>
      </c>
      <c r="J150" s="43">
        <v>249.12</v>
      </c>
      <c r="K150" s="44">
        <v>110</v>
      </c>
      <c r="L150" s="43">
        <v>25.7</v>
      </c>
    </row>
    <row r="151" spans="1:12" ht="14.4" x14ac:dyDescent="0.3">
      <c r="A151" s="23"/>
      <c r="B151" s="15"/>
      <c r="C151" s="11"/>
      <c r="D151" s="7" t="s">
        <v>29</v>
      </c>
      <c r="E151" s="42" t="s">
        <v>52</v>
      </c>
      <c r="F151" s="43">
        <v>150</v>
      </c>
      <c r="G151" s="43">
        <v>4.2</v>
      </c>
      <c r="H151" s="43">
        <v>0.6</v>
      </c>
      <c r="I151" s="43">
        <v>28.32</v>
      </c>
      <c r="J151" s="43">
        <v>215</v>
      </c>
      <c r="K151" s="44">
        <v>177</v>
      </c>
      <c r="L151" s="43">
        <v>7.66</v>
      </c>
    </row>
    <row r="152" spans="1:12" ht="14.4" x14ac:dyDescent="0.3">
      <c r="A152" s="23"/>
      <c r="B152" s="15"/>
      <c r="C152" s="11"/>
      <c r="D152" s="7" t="s">
        <v>30</v>
      </c>
      <c r="E152" s="42" t="s">
        <v>77</v>
      </c>
      <c r="F152" s="43">
        <v>200</v>
      </c>
      <c r="G152" s="43">
        <v>0</v>
      </c>
      <c r="H152" s="43">
        <v>0</v>
      </c>
      <c r="I152" s="43">
        <v>23.3</v>
      </c>
      <c r="J152" s="43">
        <v>92.9</v>
      </c>
      <c r="K152" s="44" t="s">
        <v>115</v>
      </c>
      <c r="L152" s="43">
        <v>3.71</v>
      </c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32</v>
      </c>
      <c r="E154" s="42" t="s">
        <v>54</v>
      </c>
      <c r="F154" s="43">
        <v>70</v>
      </c>
      <c r="G154" s="43">
        <v>5.4</v>
      </c>
      <c r="H154" s="43">
        <v>0.66</v>
      </c>
      <c r="I154" s="43">
        <v>40.04</v>
      </c>
      <c r="J154" s="43">
        <v>187.36</v>
      </c>
      <c r="K154" s="44" t="s">
        <v>41</v>
      </c>
      <c r="L154" s="43">
        <v>2.2799999999999998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780</v>
      </c>
      <c r="G157" s="19">
        <f t="shared" ref="G157:J157" si="66">SUM(G148:G156)</f>
        <v>38.26</v>
      </c>
      <c r="H157" s="19">
        <f t="shared" si="66"/>
        <v>25.05</v>
      </c>
      <c r="I157" s="19">
        <f t="shared" si="66"/>
        <v>115.34</v>
      </c>
      <c r="J157" s="19">
        <f t="shared" si="66"/>
        <v>909.66</v>
      </c>
      <c r="K157" s="25"/>
      <c r="L157" s="19">
        <f t="shared" ref="L157" si="67">SUM(L148:L156)</f>
        <v>70.999999999999986</v>
      </c>
    </row>
    <row r="158" spans="1:12" ht="15" thickBot="1" x14ac:dyDescent="0.3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1360</v>
      </c>
      <c r="G158" s="32">
        <f t="shared" ref="G158" si="68">G147+G157</f>
        <v>83</v>
      </c>
      <c r="H158" s="32">
        <f t="shared" ref="H158" si="69">H147+H157</f>
        <v>43.79</v>
      </c>
      <c r="I158" s="32">
        <f t="shared" ref="I158" si="70">I147+I157</f>
        <v>162.96</v>
      </c>
      <c r="J158" s="32">
        <f t="shared" ref="J158:L158" si="71">J147+J157</f>
        <v>1461.38</v>
      </c>
      <c r="K158" s="32"/>
      <c r="L158" s="32">
        <f t="shared" si="71"/>
        <v>134.26999999999998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116</v>
      </c>
      <c r="F159" s="40">
        <v>80</v>
      </c>
      <c r="G159" s="40">
        <v>13.4</v>
      </c>
      <c r="H159" s="40">
        <v>12.6</v>
      </c>
      <c r="I159" s="40">
        <v>5.29</v>
      </c>
      <c r="J159" s="40">
        <v>189.2</v>
      </c>
      <c r="K159" s="41" t="s">
        <v>117</v>
      </c>
      <c r="L159" s="40">
        <v>30.68</v>
      </c>
    </row>
    <row r="160" spans="1:12" ht="14.4" x14ac:dyDescent="0.3">
      <c r="A160" s="23"/>
      <c r="B160" s="15"/>
      <c r="C160" s="11"/>
      <c r="D160" s="6"/>
      <c r="E160" s="42" t="s">
        <v>79</v>
      </c>
      <c r="F160" s="43">
        <v>150</v>
      </c>
      <c r="G160" s="43">
        <v>10.62</v>
      </c>
      <c r="H160" s="43">
        <v>6.18</v>
      </c>
      <c r="I160" s="43">
        <v>45.42</v>
      </c>
      <c r="J160" s="43">
        <v>254.58</v>
      </c>
      <c r="K160" s="44" t="s">
        <v>104</v>
      </c>
      <c r="L160" s="43">
        <v>11.08</v>
      </c>
    </row>
    <row r="161" spans="1:12" ht="14.4" x14ac:dyDescent="0.3">
      <c r="A161" s="23"/>
      <c r="B161" s="15"/>
      <c r="C161" s="11"/>
      <c r="D161" s="7" t="s">
        <v>22</v>
      </c>
      <c r="E161" s="42" t="s">
        <v>126</v>
      </c>
      <c r="F161" s="43">
        <v>200</v>
      </c>
      <c r="G161" s="43">
        <v>5.04</v>
      </c>
      <c r="H161" s="43">
        <v>2.5</v>
      </c>
      <c r="I161" s="43">
        <v>8.1199999999999992</v>
      </c>
      <c r="J161" s="43">
        <v>101.72</v>
      </c>
      <c r="K161" s="44" t="s">
        <v>41</v>
      </c>
      <c r="L161" s="43">
        <v>11.88</v>
      </c>
    </row>
    <row r="162" spans="1:12" ht="14.4" x14ac:dyDescent="0.3">
      <c r="A162" s="23"/>
      <c r="B162" s="15"/>
      <c r="C162" s="11"/>
      <c r="D162" s="7" t="s">
        <v>23</v>
      </c>
      <c r="E162" s="42" t="s">
        <v>40</v>
      </c>
      <c r="F162" s="43">
        <v>50</v>
      </c>
      <c r="G162" s="43">
        <v>3.37</v>
      </c>
      <c r="H162" s="43">
        <v>0.41</v>
      </c>
      <c r="I162" s="43">
        <v>25.02</v>
      </c>
      <c r="J162" s="43">
        <v>117.33</v>
      </c>
      <c r="K162" s="44" t="s">
        <v>41</v>
      </c>
      <c r="L162" s="43">
        <v>2.5</v>
      </c>
    </row>
    <row r="163" spans="1:12" ht="14.4" x14ac:dyDescent="0.3">
      <c r="A163" s="23"/>
      <c r="B163" s="15"/>
      <c r="C163" s="11"/>
      <c r="D163" s="7" t="s">
        <v>24</v>
      </c>
      <c r="E163" s="42" t="s">
        <v>100</v>
      </c>
      <c r="F163" s="43">
        <v>80</v>
      </c>
      <c r="G163" s="43">
        <v>0.4</v>
      </c>
      <c r="H163" s="43">
        <v>0.4</v>
      </c>
      <c r="I163" s="43">
        <v>9.8000000000000007</v>
      </c>
      <c r="J163" s="43">
        <v>44.4</v>
      </c>
      <c r="K163" s="44" t="s">
        <v>41</v>
      </c>
      <c r="L163" s="43">
        <v>7.13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560</v>
      </c>
      <c r="G166" s="19">
        <f t="shared" ref="G166:J166" si="72">SUM(G159:G165)</f>
        <v>32.83</v>
      </c>
      <c r="H166" s="19">
        <f t="shared" si="72"/>
        <v>22.09</v>
      </c>
      <c r="I166" s="19">
        <f t="shared" si="72"/>
        <v>93.649999999999991</v>
      </c>
      <c r="J166" s="19">
        <f t="shared" si="72"/>
        <v>707.23</v>
      </c>
      <c r="K166" s="25"/>
      <c r="L166" s="19">
        <f t="shared" ref="L166" si="73">SUM(L159:L165)</f>
        <v>63.27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71</v>
      </c>
      <c r="F167" s="43">
        <v>60</v>
      </c>
      <c r="G167" s="43">
        <v>0.5</v>
      </c>
      <c r="H167" s="43">
        <v>6.07</v>
      </c>
      <c r="I167" s="43">
        <v>1.73</v>
      </c>
      <c r="J167" s="43">
        <v>63.6</v>
      </c>
      <c r="K167" s="44" t="s">
        <v>131</v>
      </c>
      <c r="L167" s="43">
        <v>13.86</v>
      </c>
    </row>
    <row r="168" spans="1:12" ht="14.4" x14ac:dyDescent="0.3">
      <c r="A168" s="23"/>
      <c r="B168" s="15"/>
      <c r="C168" s="11"/>
      <c r="D168" s="7" t="s">
        <v>27</v>
      </c>
      <c r="E168" s="42" t="s">
        <v>129</v>
      </c>
      <c r="F168" s="43">
        <v>200</v>
      </c>
      <c r="G168" s="43">
        <v>5.77</v>
      </c>
      <c r="H168" s="43">
        <v>7.02</v>
      </c>
      <c r="I168" s="43">
        <v>7.15</v>
      </c>
      <c r="J168" s="43">
        <v>115.25</v>
      </c>
      <c r="K168" s="44" t="s">
        <v>81</v>
      </c>
      <c r="L168" s="43">
        <v>13.28</v>
      </c>
    </row>
    <row r="169" spans="1:12" ht="14.4" x14ac:dyDescent="0.3">
      <c r="A169" s="23"/>
      <c r="B169" s="15"/>
      <c r="C169" s="11"/>
      <c r="D169" s="7" t="s">
        <v>28</v>
      </c>
      <c r="E169" s="42" t="s">
        <v>130</v>
      </c>
      <c r="F169" s="43">
        <v>80</v>
      </c>
      <c r="G169" s="43">
        <v>4.32</v>
      </c>
      <c r="H169" s="43">
        <v>10.08</v>
      </c>
      <c r="I169" s="43">
        <v>2.88</v>
      </c>
      <c r="J169" s="43">
        <v>119.36</v>
      </c>
      <c r="K169" s="44" t="s">
        <v>133</v>
      </c>
      <c r="L169" s="43">
        <v>26.93</v>
      </c>
    </row>
    <row r="170" spans="1:12" ht="14.4" x14ac:dyDescent="0.3">
      <c r="A170" s="23"/>
      <c r="B170" s="15"/>
      <c r="C170" s="11"/>
      <c r="D170" s="7" t="s">
        <v>29</v>
      </c>
      <c r="E170" s="42" t="s">
        <v>42</v>
      </c>
      <c r="F170" s="43">
        <v>150</v>
      </c>
      <c r="G170" s="43">
        <v>7.2</v>
      </c>
      <c r="H170" s="43">
        <v>4.4000000000000004</v>
      </c>
      <c r="I170" s="43">
        <v>34.200000000000003</v>
      </c>
      <c r="J170" s="43">
        <v>197.4</v>
      </c>
      <c r="K170" s="44" t="s">
        <v>95</v>
      </c>
      <c r="L170" s="43">
        <v>9.39</v>
      </c>
    </row>
    <row r="171" spans="1:12" ht="14.4" x14ac:dyDescent="0.3">
      <c r="A171" s="23"/>
      <c r="B171" s="15"/>
      <c r="C171" s="11"/>
      <c r="D171" s="7" t="s">
        <v>30</v>
      </c>
      <c r="E171" s="42" t="s">
        <v>85</v>
      </c>
      <c r="F171" s="43">
        <v>200</v>
      </c>
      <c r="G171" s="43">
        <v>0.18</v>
      </c>
      <c r="H171" s="43">
        <v>0.02</v>
      </c>
      <c r="I171" s="43">
        <v>27.46</v>
      </c>
      <c r="J171" s="43">
        <v>94.58</v>
      </c>
      <c r="K171" s="44">
        <v>699</v>
      </c>
      <c r="L171" s="43">
        <v>5.26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32</v>
      </c>
      <c r="E173" s="42" t="s">
        <v>54</v>
      </c>
      <c r="F173" s="43">
        <v>70</v>
      </c>
      <c r="G173" s="43">
        <v>5.4</v>
      </c>
      <c r="H173" s="43">
        <v>0.66</v>
      </c>
      <c r="I173" s="43">
        <v>40.04</v>
      </c>
      <c r="J173" s="43">
        <v>187.36</v>
      </c>
      <c r="K173" s="44" t="s">
        <v>41</v>
      </c>
      <c r="L173" s="43">
        <v>2.2799999999999998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760</v>
      </c>
      <c r="G176" s="19">
        <f t="shared" ref="G176:J176" si="74">SUM(G167:G175)</f>
        <v>23.369999999999997</v>
      </c>
      <c r="H176" s="19">
        <f t="shared" si="74"/>
        <v>28.25</v>
      </c>
      <c r="I176" s="19">
        <f t="shared" si="74"/>
        <v>113.46000000000001</v>
      </c>
      <c r="J176" s="19">
        <f t="shared" si="74"/>
        <v>777.55000000000007</v>
      </c>
      <c r="K176" s="25"/>
      <c r="L176" s="19">
        <f t="shared" ref="L176" si="75">SUM(L167:L175)</f>
        <v>71</v>
      </c>
    </row>
    <row r="177" spans="1:12" ht="15" thickBot="1" x14ac:dyDescent="0.3">
      <c r="A177" s="29">
        <f>A159</f>
        <v>2</v>
      </c>
      <c r="B177" s="30">
        <f>B159</f>
        <v>4</v>
      </c>
      <c r="C177" s="51" t="s">
        <v>4</v>
      </c>
      <c r="D177" s="52"/>
      <c r="E177" s="31"/>
      <c r="F177" s="32">
        <f>F166+F176</f>
        <v>1320</v>
      </c>
      <c r="G177" s="32">
        <f t="shared" ref="G177" si="76">G166+G176</f>
        <v>56.199999999999996</v>
      </c>
      <c r="H177" s="32">
        <f t="shared" ref="H177" si="77">H166+H176</f>
        <v>50.34</v>
      </c>
      <c r="I177" s="32">
        <f t="shared" ref="I177" si="78">I166+I176</f>
        <v>207.11</v>
      </c>
      <c r="J177" s="32">
        <f t="shared" ref="J177:L177" si="79">J166+J176</f>
        <v>1484.7800000000002</v>
      </c>
      <c r="K177" s="32"/>
      <c r="L177" s="32">
        <f t="shared" si="79"/>
        <v>134.27000000000001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 t="s">
        <v>65</v>
      </c>
      <c r="F178" s="40">
        <v>200</v>
      </c>
      <c r="G178" s="40">
        <v>18.5</v>
      </c>
      <c r="H178" s="40">
        <v>7.4</v>
      </c>
      <c r="I178" s="40">
        <v>33.1</v>
      </c>
      <c r="J178" s="40">
        <v>273.10000000000002</v>
      </c>
      <c r="K178" s="41" t="s">
        <v>121</v>
      </c>
      <c r="L178" s="40">
        <v>38.58</v>
      </c>
    </row>
    <row r="179" spans="1:12" ht="14.4" x14ac:dyDescent="0.3">
      <c r="A179" s="23"/>
      <c r="B179" s="15"/>
      <c r="C179" s="11"/>
      <c r="D179" s="6"/>
      <c r="E179" s="42" t="s">
        <v>134</v>
      </c>
      <c r="F179" s="43">
        <v>60</v>
      </c>
      <c r="G179" s="43">
        <v>0.76</v>
      </c>
      <c r="H179" s="43">
        <v>0.04</v>
      </c>
      <c r="I179" s="43">
        <v>9.18</v>
      </c>
      <c r="J179" s="43">
        <v>40.08</v>
      </c>
      <c r="K179" s="44">
        <v>50</v>
      </c>
      <c r="L179" s="43">
        <v>9</v>
      </c>
    </row>
    <row r="180" spans="1:12" ht="14.4" x14ac:dyDescent="0.3">
      <c r="A180" s="23"/>
      <c r="B180" s="15"/>
      <c r="C180" s="11"/>
      <c r="D180" s="7" t="s">
        <v>22</v>
      </c>
      <c r="E180" s="42" t="s">
        <v>57</v>
      </c>
      <c r="F180" s="43">
        <v>200</v>
      </c>
      <c r="G180" s="43">
        <v>0.3</v>
      </c>
      <c r="H180" s="43">
        <v>0</v>
      </c>
      <c r="I180" s="43">
        <v>6.7</v>
      </c>
      <c r="J180" s="43">
        <v>27.9</v>
      </c>
      <c r="K180" s="44" t="s">
        <v>58</v>
      </c>
      <c r="L180" s="43">
        <v>4.0999999999999996</v>
      </c>
    </row>
    <row r="181" spans="1:12" ht="14.4" x14ac:dyDescent="0.3">
      <c r="A181" s="23"/>
      <c r="B181" s="15"/>
      <c r="C181" s="11"/>
      <c r="D181" s="7" t="s">
        <v>23</v>
      </c>
      <c r="E181" s="42" t="s">
        <v>40</v>
      </c>
      <c r="F181" s="43">
        <v>50</v>
      </c>
      <c r="G181" s="43">
        <v>3.38</v>
      </c>
      <c r="H181" s="43">
        <v>0.41</v>
      </c>
      <c r="I181" s="43">
        <v>25.03</v>
      </c>
      <c r="J181" s="43">
        <v>117.33</v>
      </c>
      <c r="K181" s="44" t="s">
        <v>41</v>
      </c>
      <c r="L181" s="43">
        <v>2.5</v>
      </c>
    </row>
    <row r="182" spans="1:12" ht="14.4" x14ac:dyDescent="0.3">
      <c r="A182" s="23"/>
      <c r="B182" s="15"/>
      <c r="C182" s="11"/>
      <c r="D182" s="7" t="s">
        <v>24</v>
      </c>
      <c r="E182" s="42" t="s">
        <v>80</v>
      </c>
      <c r="F182" s="43">
        <v>100</v>
      </c>
      <c r="G182" s="43">
        <v>0.4</v>
      </c>
      <c r="H182" s="43">
        <v>0.4</v>
      </c>
      <c r="I182" s="43">
        <v>9.8000000000000007</v>
      </c>
      <c r="J182" s="43">
        <v>44.4</v>
      </c>
      <c r="K182" s="44" t="s">
        <v>41</v>
      </c>
      <c r="L182" s="43">
        <v>9.09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610</v>
      </c>
      <c r="G185" s="19">
        <f t="shared" ref="G185:J185" si="80">SUM(G178:G184)</f>
        <v>23.34</v>
      </c>
      <c r="H185" s="19">
        <f t="shared" si="80"/>
        <v>8.25</v>
      </c>
      <c r="I185" s="19">
        <f t="shared" si="80"/>
        <v>83.81</v>
      </c>
      <c r="J185" s="19">
        <f t="shared" si="80"/>
        <v>502.80999999999995</v>
      </c>
      <c r="K185" s="25"/>
      <c r="L185" s="19">
        <f t="shared" ref="L185" si="81">SUM(L178:L184)</f>
        <v>63.269999999999996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101</v>
      </c>
      <c r="F186" s="43">
        <v>80</v>
      </c>
      <c r="G186" s="43">
        <v>1.6</v>
      </c>
      <c r="H186" s="43">
        <v>0.27</v>
      </c>
      <c r="I186" s="43">
        <v>8.1300000000000008</v>
      </c>
      <c r="J186" s="43">
        <v>41.7</v>
      </c>
      <c r="K186" s="44" t="s">
        <v>135</v>
      </c>
      <c r="L186" s="43">
        <v>5.37</v>
      </c>
    </row>
    <row r="187" spans="1:12" ht="14.4" x14ac:dyDescent="0.3">
      <c r="A187" s="23"/>
      <c r="B187" s="15"/>
      <c r="C187" s="11"/>
      <c r="D187" s="7" t="s">
        <v>27</v>
      </c>
      <c r="E187" s="42" t="s">
        <v>136</v>
      </c>
      <c r="F187" s="43">
        <v>200</v>
      </c>
      <c r="G187" s="43">
        <v>10.9</v>
      </c>
      <c r="H187" s="43">
        <v>9.5</v>
      </c>
      <c r="I187" s="43">
        <v>12.1</v>
      </c>
      <c r="J187" s="43">
        <v>176.6</v>
      </c>
      <c r="K187" s="44" t="s">
        <v>137</v>
      </c>
      <c r="L187" s="43">
        <v>8.9499999999999993</v>
      </c>
    </row>
    <row r="188" spans="1:12" ht="14.4" x14ac:dyDescent="0.3">
      <c r="A188" s="23"/>
      <c r="B188" s="15"/>
      <c r="C188" s="11"/>
      <c r="D188" s="7" t="s">
        <v>28</v>
      </c>
      <c r="E188" s="42" t="s">
        <v>140</v>
      </c>
      <c r="F188" s="43">
        <v>80</v>
      </c>
      <c r="G188" s="43">
        <v>15.66</v>
      </c>
      <c r="H188" s="43">
        <v>14.97</v>
      </c>
      <c r="I188" s="43">
        <v>14.17</v>
      </c>
      <c r="J188" s="43">
        <v>252.91</v>
      </c>
      <c r="K188" s="44" t="s">
        <v>139</v>
      </c>
      <c r="L188" s="43">
        <v>33.58</v>
      </c>
    </row>
    <row r="189" spans="1:12" ht="14.4" x14ac:dyDescent="0.3">
      <c r="A189" s="23"/>
      <c r="B189" s="15"/>
      <c r="C189" s="11"/>
      <c r="D189" s="7" t="s">
        <v>29</v>
      </c>
      <c r="E189" s="42" t="s">
        <v>141</v>
      </c>
      <c r="F189" s="43">
        <v>150</v>
      </c>
      <c r="G189" s="43">
        <v>6.6</v>
      </c>
      <c r="H189" s="43">
        <v>6.9</v>
      </c>
      <c r="I189" s="43">
        <v>37</v>
      </c>
      <c r="J189" s="43">
        <v>236.8</v>
      </c>
      <c r="K189" s="44" t="s">
        <v>138</v>
      </c>
      <c r="L189" s="43">
        <v>7.96</v>
      </c>
    </row>
    <row r="190" spans="1:12" ht="14.4" x14ac:dyDescent="0.3">
      <c r="A190" s="23"/>
      <c r="B190" s="15"/>
      <c r="C190" s="11"/>
      <c r="D190" s="7" t="s">
        <v>30</v>
      </c>
      <c r="E190" s="42" t="s">
        <v>142</v>
      </c>
      <c r="F190" s="43">
        <v>200</v>
      </c>
      <c r="G190" s="43">
        <v>0</v>
      </c>
      <c r="H190" s="43">
        <v>0</v>
      </c>
      <c r="I190" s="43">
        <v>23.3</v>
      </c>
      <c r="J190" s="43">
        <v>92.9</v>
      </c>
      <c r="K190" s="44" t="s">
        <v>115</v>
      </c>
      <c r="L190" s="43">
        <v>12.86</v>
      </c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32</v>
      </c>
      <c r="E192" s="42" t="s">
        <v>54</v>
      </c>
      <c r="F192" s="43">
        <v>70</v>
      </c>
      <c r="G192" s="43">
        <v>5.4</v>
      </c>
      <c r="H192" s="43">
        <v>0.66</v>
      </c>
      <c r="I192" s="43">
        <v>40.04</v>
      </c>
      <c r="J192" s="43">
        <v>187.36</v>
      </c>
      <c r="K192" s="44" t="s">
        <v>41</v>
      </c>
      <c r="L192" s="43">
        <v>2.2799999999999998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780</v>
      </c>
      <c r="G195" s="19">
        <f t="shared" ref="G195:J195" si="82">SUM(G186:G194)</f>
        <v>40.159999999999997</v>
      </c>
      <c r="H195" s="19">
        <f t="shared" si="82"/>
        <v>32.299999999999997</v>
      </c>
      <c r="I195" s="19">
        <f t="shared" si="82"/>
        <v>134.74</v>
      </c>
      <c r="J195" s="19">
        <f t="shared" si="82"/>
        <v>988.27</v>
      </c>
      <c r="K195" s="25"/>
      <c r="L195" s="19">
        <f t="shared" ref="L195" si="83">SUM(L186:L194)</f>
        <v>71</v>
      </c>
    </row>
    <row r="196" spans="1:12" ht="15" thickBot="1" x14ac:dyDescent="0.3">
      <c r="A196" s="29">
        <f>A178</f>
        <v>2</v>
      </c>
      <c r="B196" s="30">
        <f>B178</f>
        <v>5</v>
      </c>
      <c r="C196" s="51" t="s">
        <v>4</v>
      </c>
      <c r="D196" s="52"/>
      <c r="E196" s="31"/>
      <c r="F196" s="32">
        <f>F185+F195</f>
        <v>1390</v>
      </c>
      <c r="G196" s="32">
        <f t="shared" ref="G196" si="84">G185+G195</f>
        <v>63.5</v>
      </c>
      <c r="H196" s="32">
        <f t="shared" ref="H196" si="85">H185+H195</f>
        <v>40.549999999999997</v>
      </c>
      <c r="I196" s="32">
        <f t="shared" ref="I196" si="86">I185+I195</f>
        <v>218.55</v>
      </c>
      <c r="J196" s="32">
        <f t="shared" ref="J196:L196" si="87">J185+J195</f>
        <v>1491.08</v>
      </c>
      <c r="K196" s="32"/>
      <c r="L196" s="32">
        <f t="shared" si="87"/>
        <v>134.26999999999998</v>
      </c>
    </row>
    <row r="197" spans="1:12" ht="13.8" thickBot="1" x14ac:dyDescent="0.3">
      <c r="A197" s="27"/>
      <c r="B197" s="28"/>
      <c r="C197" s="53" t="s">
        <v>5</v>
      </c>
      <c r="D197" s="53"/>
      <c r="E197" s="53"/>
      <c r="F197" s="34">
        <f>(F24+F43+F62+F81+F100+F119+F139+F158+F177+F196)/(IF(F24=0,0,1)+IF(F43=0,0,1)+IF(F62=0,0,1)+IF(F81=0,0,1)+IF(F100=0,0,1)+IF(F119=0,0,1)+IF(F139=0,0,1)+IF(F158=0,0,1)+IF(F177=0,0,1)+IF(F196=0,0,1))</f>
        <v>1243.8</v>
      </c>
      <c r="G197" s="34">
        <f>(G24+G43+G62+G81+G100+G119+G139+G158+G177+G196)/(IF(G24=0,0,1)+IF(G43=0,0,1)+IF(G62=0,0,1)+IF(G81=0,0,1)+IF(G100=0,0,1)+IF(G119=0,0,1)+IF(G139=0,0,1)+IF(G158=0,0,1)+IF(G177=0,0,1)+IF(G196=0,0,1))</f>
        <v>62.285000000000004</v>
      </c>
      <c r="H197" s="34">
        <f>(H24+H43+H62+H81+H100+H119+H139+H158+H177+H196)/(IF(H24=0,0,1)+IF(H43=0,0,1)+IF(H62=0,0,1)+IF(H81=0,0,1)+IF(H100=0,0,1)+IF(H119=0,0,1)+IF(H139=0,0,1)+IF(H158=0,0,1)+IF(H177=0,0,1)+IF(H196=0,0,1))</f>
        <v>55.355999999999995</v>
      </c>
      <c r="I197" s="34">
        <f>(I24+I43+I62+I81+I100+I119+I139+I158+I177+I196)/(IF(I24=0,0,1)+IF(I43=0,0,1)+IF(I62=0,0,1)+IF(I81=0,0,1)+IF(I100=0,0,1)+IF(I119=0,0,1)+IF(I139=0,0,1)+IF(I158=0,0,1)+IF(I177=0,0,1)+IF(I196=0,0,1))</f>
        <v>198.02500000000003</v>
      </c>
      <c r="J197" s="34">
        <f>(J24+J43+J62+J81+J100+J119+J139+J158+J177+J196)/(IF(J24=0,0,1)+IF(J43=0,0,1)+IF(J62=0,0,1)+IF(J81=0,0,1)+IF(J100=0,0,1)+IF(J119=0,0,1)+IF(J139=0,0,1)+IF(J158=0,0,1)+IF(J177=0,0,1)+IF(J196=0,0,1))</f>
        <v>1402.7099999999998</v>
      </c>
      <c r="K197" s="34"/>
      <c r="L197" s="34">
        <f>(L24+L43+L62+L81+L100+L119+L139+L158+L177+L196)/(IF(L24=0,0,1)+IF(L43=0,0,1)+IF(L62=0,0,1)+IF(L81=0,0,1)+IF(L100=0,0,1)+IF(L119=0,0,1)+IF(L139=0,0,1)+IF(L158=0,0,1)+IF(L177=0,0,1)+IF(L196=0,0,1))</f>
        <v>134.26999999999998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2024-11-19T11:16:44Z</cp:lastPrinted>
  <dcterms:created xsi:type="dcterms:W3CDTF">2022-05-16T14:23:56Z</dcterms:created>
  <dcterms:modified xsi:type="dcterms:W3CDTF">2024-11-19T11:16:59Z</dcterms:modified>
</cp:coreProperties>
</file>